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8140" windowHeight="12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6" i="1"/>
  <c r="C40"/>
  <c r="E39"/>
  <c r="C39"/>
  <c r="C38"/>
  <c r="E37"/>
  <c r="C37"/>
  <c r="E36"/>
  <c r="C36"/>
  <c r="C32"/>
  <c r="E31"/>
  <c r="C31"/>
  <c r="E24"/>
  <c r="D24"/>
  <c r="C24"/>
  <c r="F21"/>
  <c r="F20"/>
  <c r="F19"/>
  <c r="F18"/>
  <c r="F17"/>
  <c r="F16"/>
  <c r="F15"/>
  <c r="F14"/>
  <c r="F13"/>
  <c r="F12"/>
  <c r="F11"/>
  <c r="F10"/>
  <c r="F9"/>
  <c r="F8"/>
  <c r="F7"/>
  <c r="F6"/>
  <c r="E46" l="1"/>
  <c r="C46"/>
</calcChain>
</file>

<file path=xl/sharedStrings.xml><?xml version="1.0" encoding="utf-8"?>
<sst xmlns="http://schemas.openxmlformats.org/spreadsheetml/2006/main" count="48" uniqueCount="34">
  <si>
    <t>ТСЖ "Ярославский 14"</t>
  </si>
  <si>
    <t>Тарифы на содержание  и ремонт общего имущества дома, коммунальные расходы с 01 марта 2015г для жилых помещений</t>
  </si>
  <si>
    <t>Статьи</t>
  </si>
  <si>
    <t>Тариф декабря 2013</t>
  </si>
  <si>
    <t>Тариф                    до 01 марта 2015г</t>
  </si>
  <si>
    <t>Тариф                      с  01 марта 2015г</t>
  </si>
  <si>
    <t>измен.</t>
  </si>
  <si>
    <t>Содержание общего имущества дома, на м2</t>
  </si>
  <si>
    <t>Уборка прилегающей территории на м2</t>
  </si>
  <si>
    <t>Обслуживанеи СКД и в/наблюдения на м2</t>
  </si>
  <si>
    <t>Обслуживание АСППЗ дома на м2</t>
  </si>
  <si>
    <t>Содержание общедомовых приборов учета, на м2</t>
  </si>
  <si>
    <t>Текущий ремонт, на м2</t>
  </si>
  <si>
    <t>Диспетчеризация, на м2</t>
  </si>
  <si>
    <t>Обслуживание газовой котельной, на м2</t>
  </si>
  <si>
    <t>Обслуживание лифтов, на м2</t>
  </si>
  <si>
    <t>Газоснабжение, на м2</t>
  </si>
  <si>
    <t>Э/Энергия  МОП, на м2</t>
  </si>
  <si>
    <t>АУР, на м2</t>
  </si>
  <si>
    <t>Взнос в резервный фонд</t>
  </si>
  <si>
    <t>Обслуживание кабельного тв на квартиру</t>
  </si>
  <si>
    <t>Взнос на формирование фонда на кап. Ремонт</t>
  </si>
  <si>
    <t>Обслуживание паркинга , на машиноместо</t>
  </si>
  <si>
    <t>суммарный тариф на 1м2 в 2015г для жилых помещений</t>
  </si>
  <si>
    <t>Тариф 2013г</t>
  </si>
  <si>
    <t>Тариф до 01 марта 2015г</t>
  </si>
  <si>
    <t>Тариф с 01 марта 2015г</t>
  </si>
  <si>
    <t>Взнос в резервный фонд, на м2</t>
  </si>
  <si>
    <t>Взнос на формирование фонда на капитальный ремонт</t>
  </si>
  <si>
    <t>суммарный тариф на 1м2 в 2015г для нежилых помещений</t>
  </si>
  <si>
    <t>Тарифы на содержание  и ремонт общего имущества дома, коммунальные расходы в 2015г для нежилых помещений</t>
  </si>
  <si>
    <t>с 01 марта 2015г</t>
  </si>
  <si>
    <t>Утверждены рещением ОС членов ТСЖ "Ярославский 14"</t>
  </si>
  <si>
    <t>Тарифы на коммунальные услуги установлены в соответствии с распоряжениями Комитета по тарифам г.Санкт-Петербурга (http://www.kvartplata.info/d/46742/index.jhtml).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</si>
</sst>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/>
    <xf numFmtId="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4" fontId="1" fillId="0" borderId="0" xfId="0" applyNumberFormat="1" applyFont="1"/>
    <xf numFmtId="4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4" fontId="7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6" fillId="0" borderId="3" xfId="0" applyFont="1" applyFill="1" applyBorder="1" applyAlignment="1">
      <alignment wrapText="1"/>
    </xf>
    <xf numFmtId="4" fontId="7" fillId="0" borderId="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3" xfId="0" applyFont="1" applyBorder="1"/>
    <xf numFmtId="4" fontId="7" fillId="0" borderId="3" xfId="0" applyNumberFormat="1" applyFont="1" applyBorder="1" applyAlignment="1">
      <alignment horizontal="center" vertical="top"/>
    </xf>
    <xf numFmtId="0" fontId="6" fillId="0" borderId="4" xfId="0" applyFont="1" applyFill="1" applyBorder="1" applyAlignment="1">
      <alignment wrapText="1"/>
    </xf>
    <xf numFmtId="4" fontId="7" fillId="0" borderId="4" xfId="0" applyNumberFormat="1" applyFont="1" applyBorder="1" applyAlignment="1">
      <alignment horizontal="center"/>
    </xf>
    <xf numFmtId="0" fontId="6" fillId="0" borderId="5" xfId="0" applyFont="1" applyFill="1" applyBorder="1" applyAlignment="1">
      <alignment wrapText="1"/>
    </xf>
    <xf numFmtId="4" fontId="7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wrapText="1"/>
    </xf>
    <xf numFmtId="4" fontId="5" fillId="0" borderId="6" xfId="0" applyNumberFormat="1" applyFont="1" applyBorder="1"/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0" xfId="1" applyAlignment="1" applyProtection="1">
      <alignment wrapText="1"/>
    </xf>
    <xf numFmtId="4" fontId="1" fillId="0" borderId="0" xfId="0" applyNumberFormat="1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vartplata.info/d/46742/index.j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L5" sqref="L5"/>
    </sheetView>
  </sheetViews>
  <sheetFormatPr defaultRowHeight="15.75"/>
  <cols>
    <col min="1" max="1" width="2.7109375" customWidth="1"/>
    <col min="2" max="2" width="49.7109375" style="1" customWidth="1"/>
    <col min="3" max="3" width="15.28515625" style="4" hidden="1" customWidth="1"/>
    <col min="4" max="4" width="13.7109375" customWidth="1"/>
    <col min="5" max="5" width="12.85546875" customWidth="1"/>
    <col min="6" max="6" width="8.42578125" hidden="1" customWidth="1"/>
    <col min="257" max="257" width="2.7109375" customWidth="1"/>
    <col min="258" max="258" width="51.42578125" customWidth="1"/>
    <col min="259" max="259" width="15.28515625" customWidth="1"/>
    <col min="260" max="260" width="19.42578125" customWidth="1"/>
    <col min="513" max="513" width="2.7109375" customWidth="1"/>
    <col min="514" max="514" width="51.42578125" customWidth="1"/>
    <col min="515" max="515" width="15.28515625" customWidth="1"/>
    <col min="516" max="516" width="19.42578125" customWidth="1"/>
    <col min="769" max="769" width="2.7109375" customWidth="1"/>
    <col min="770" max="770" width="51.42578125" customWidth="1"/>
    <col min="771" max="771" width="15.28515625" customWidth="1"/>
    <col min="772" max="772" width="19.42578125" customWidth="1"/>
    <col min="1025" max="1025" width="2.7109375" customWidth="1"/>
    <col min="1026" max="1026" width="51.42578125" customWidth="1"/>
    <col min="1027" max="1027" width="15.28515625" customWidth="1"/>
    <col min="1028" max="1028" width="19.42578125" customWidth="1"/>
    <col min="1281" max="1281" width="2.7109375" customWidth="1"/>
    <col min="1282" max="1282" width="51.42578125" customWidth="1"/>
    <col min="1283" max="1283" width="15.28515625" customWidth="1"/>
    <col min="1284" max="1284" width="19.42578125" customWidth="1"/>
    <col min="1537" max="1537" width="2.7109375" customWidth="1"/>
    <col min="1538" max="1538" width="51.42578125" customWidth="1"/>
    <col min="1539" max="1539" width="15.28515625" customWidth="1"/>
    <col min="1540" max="1540" width="19.42578125" customWidth="1"/>
    <col min="1793" max="1793" width="2.7109375" customWidth="1"/>
    <col min="1794" max="1794" width="51.42578125" customWidth="1"/>
    <col min="1795" max="1795" width="15.28515625" customWidth="1"/>
    <col min="1796" max="1796" width="19.42578125" customWidth="1"/>
    <col min="2049" max="2049" width="2.7109375" customWidth="1"/>
    <col min="2050" max="2050" width="51.42578125" customWidth="1"/>
    <col min="2051" max="2051" width="15.28515625" customWidth="1"/>
    <col min="2052" max="2052" width="19.42578125" customWidth="1"/>
    <col min="2305" max="2305" width="2.7109375" customWidth="1"/>
    <col min="2306" max="2306" width="51.42578125" customWidth="1"/>
    <col min="2307" max="2307" width="15.28515625" customWidth="1"/>
    <col min="2308" max="2308" width="19.42578125" customWidth="1"/>
    <col min="2561" max="2561" width="2.7109375" customWidth="1"/>
    <col min="2562" max="2562" width="51.42578125" customWidth="1"/>
    <col min="2563" max="2563" width="15.28515625" customWidth="1"/>
    <col min="2564" max="2564" width="19.42578125" customWidth="1"/>
    <col min="2817" max="2817" width="2.7109375" customWidth="1"/>
    <col min="2818" max="2818" width="51.42578125" customWidth="1"/>
    <col min="2819" max="2819" width="15.28515625" customWidth="1"/>
    <col min="2820" max="2820" width="19.42578125" customWidth="1"/>
    <col min="3073" max="3073" width="2.7109375" customWidth="1"/>
    <col min="3074" max="3074" width="51.42578125" customWidth="1"/>
    <col min="3075" max="3075" width="15.28515625" customWidth="1"/>
    <col min="3076" max="3076" width="19.42578125" customWidth="1"/>
    <col min="3329" max="3329" width="2.7109375" customWidth="1"/>
    <col min="3330" max="3330" width="51.42578125" customWidth="1"/>
    <col min="3331" max="3331" width="15.28515625" customWidth="1"/>
    <col min="3332" max="3332" width="19.42578125" customWidth="1"/>
    <col min="3585" max="3585" width="2.7109375" customWidth="1"/>
    <col min="3586" max="3586" width="51.42578125" customWidth="1"/>
    <col min="3587" max="3587" width="15.28515625" customWidth="1"/>
    <col min="3588" max="3588" width="19.42578125" customWidth="1"/>
    <col min="3841" max="3841" width="2.7109375" customWidth="1"/>
    <col min="3842" max="3842" width="51.42578125" customWidth="1"/>
    <col min="3843" max="3843" width="15.28515625" customWidth="1"/>
    <col min="3844" max="3844" width="19.42578125" customWidth="1"/>
    <col min="4097" max="4097" width="2.7109375" customWidth="1"/>
    <col min="4098" max="4098" width="51.42578125" customWidth="1"/>
    <col min="4099" max="4099" width="15.28515625" customWidth="1"/>
    <col min="4100" max="4100" width="19.42578125" customWidth="1"/>
    <col min="4353" max="4353" width="2.7109375" customWidth="1"/>
    <col min="4354" max="4354" width="51.42578125" customWidth="1"/>
    <col min="4355" max="4355" width="15.28515625" customWidth="1"/>
    <col min="4356" max="4356" width="19.42578125" customWidth="1"/>
    <col min="4609" max="4609" width="2.7109375" customWidth="1"/>
    <col min="4610" max="4610" width="51.42578125" customWidth="1"/>
    <col min="4611" max="4611" width="15.28515625" customWidth="1"/>
    <col min="4612" max="4612" width="19.42578125" customWidth="1"/>
    <col min="4865" max="4865" width="2.7109375" customWidth="1"/>
    <col min="4866" max="4866" width="51.42578125" customWidth="1"/>
    <col min="4867" max="4867" width="15.28515625" customWidth="1"/>
    <col min="4868" max="4868" width="19.42578125" customWidth="1"/>
    <col min="5121" max="5121" width="2.7109375" customWidth="1"/>
    <col min="5122" max="5122" width="51.42578125" customWidth="1"/>
    <col min="5123" max="5123" width="15.28515625" customWidth="1"/>
    <col min="5124" max="5124" width="19.42578125" customWidth="1"/>
    <col min="5377" max="5377" width="2.7109375" customWidth="1"/>
    <col min="5378" max="5378" width="51.42578125" customWidth="1"/>
    <col min="5379" max="5379" width="15.28515625" customWidth="1"/>
    <col min="5380" max="5380" width="19.42578125" customWidth="1"/>
    <col min="5633" max="5633" width="2.7109375" customWidth="1"/>
    <col min="5634" max="5634" width="51.42578125" customWidth="1"/>
    <col min="5635" max="5635" width="15.28515625" customWidth="1"/>
    <col min="5636" max="5636" width="19.42578125" customWidth="1"/>
    <col min="5889" max="5889" width="2.7109375" customWidth="1"/>
    <col min="5890" max="5890" width="51.42578125" customWidth="1"/>
    <col min="5891" max="5891" width="15.28515625" customWidth="1"/>
    <col min="5892" max="5892" width="19.42578125" customWidth="1"/>
    <col min="6145" max="6145" width="2.7109375" customWidth="1"/>
    <col min="6146" max="6146" width="51.42578125" customWidth="1"/>
    <col min="6147" max="6147" width="15.28515625" customWidth="1"/>
    <col min="6148" max="6148" width="19.42578125" customWidth="1"/>
    <col min="6401" max="6401" width="2.7109375" customWidth="1"/>
    <col min="6402" max="6402" width="51.42578125" customWidth="1"/>
    <col min="6403" max="6403" width="15.28515625" customWidth="1"/>
    <col min="6404" max="6404" width="19.42578125" customWidth="1"/>
    <col min="6657" max="6657" width="2.7109375" customWidth="1"/>
    <col min="6658" max="6658" width="51.42578125" customWidth="1"/>
    <col min="6659" max="6659" width="15.28515625" customWidth="1"/>
    <col min="6660" max="6660" width="19.42578125" customWidth="1"/>
    <col min="6913" max="6913" width="2.7109375" customWidth="1"/>
    <col min="6914" max="6914" width="51.42578125" customWidth="1"/>
    <col min="6915" max="6915" width="15.28515625" customWidth="1"/>
    <col min="6916" max="6916" width="19.42578125" customWidth="1"/>
    <col min="7169" max="7169" width="2.7109375" customWidth="1"/>
    <col min="7170" max="7170" width="51.42578125" customWidth="1"/>
    <col min="7171" max="7171" width="15.28515625" customWidth="1"/>
    <col min="7172" max="7172" width="19.42578125" customWidth="1"/>
    <col min="7425" max="7425" width="2.7109375" customWidth="1"/>
    <col min="7426" max="7426" width="51.42578125" customWidth="1"/>
    <col min="7427" max="7427" width="15.28515625" customWidth="1"/>
    <col min="7428" max="7428" width="19.42578125" customWidth="1"/>
    <col min="7681" max="7681" width="2.7109375" customWidth="1"/>
    <col min="7682" max="7682" width="51.42578125" customWidth="1"/>
    <col min="7683" max="7683" width="15.28515625" customWidth="1"/>
    <col min="7684" max="7684" width="19.42578125" customWidth="1"/>
    <col min="7937" max="7937" width="2.7109375" customWidth="1"/>
    <col min="7938" max="7938" width="51.42578125" customWidth="1"/>
    <col min="7939" max="7939" width="15.28515625" customWidth="1"/>
    <col min="7940" max="7940" width="19.42578125" customWidth="1"/>
    <col min="8193" max="8193" width="2.7109375" customWidth="1"/>
    <col min="8194" max="8194" width="51.42578125" customWidth="1"/>
    <col min="8195" max="8195" width="15.28515625" customWidth="1"/>
    <col min="8196" max="8196" width="19.42578125" customWidth="1"/>
    <col min="8449" max="8449" width="2.7109375" customWidth="1"/>
    <col min="8450" max="8450" width="51.42578125" customWidth="1"/>
    <col min="8451" max="8451" width="15.28515625" customWidth="1"/>
    <col min="8452" max="8452" width="19.42578125" customWidth="1"/>
    <col min="8705" max="8705" width="2.7109375" customWidth="1"/>
    <col min="8706" max="8706" width="51.42578125" customWidth="1"/>
    <col min="8707" max="8707" width="15.28515625" customWidth="1"/>
    <col min="8708" max="8708" width="19.42578125" customWidth="1"/>
    <col min="8961" max="8961" width="2.7109375" customWidth="1"/>
    <col min="8962" max="8962" width="51.42578125" customWidth="1"/>
    <col min="8963" max="8963" width="15.28515625" customWidth="1"/>
    <col min="8964" max="8964" width="19.42578125" customWidth="1"/>
    <col min="9217" max="9217" width="2.7109375" customWidth="1"/>
    <col min="9218" max="9218" width="51.42578125" customWidth="1"/>
    <col min="9219" max="9219" width="15.28515625" customWidth="1"/>
    <col min="9220" max="9220" width="19.42578125" customWidth="1"/>
    <col min="9473" max="9473" width="2.7109375" customWidth="1"/>
    <col min="9474" max="9474" width="51.42578125" customWidth="1"/>
    <col min="9475" max="9475" width="15.28515625" customWidth="1"/>
    <col min="9476" max="9476" width="19.42578125" customWidth="1"/>
    <col min="9729" max="9729" width="2.7109375" customWidth="1"/>
    <col min="9730" max="9730" width="51.42578125" customWidth="1"/>
    <col min="9731" max="9731" width="15.28515625" customWidth="1"/>
    <col min="9732" max="9732" width="19.42578125" customWidth="1"/>
    <col min="9985" max="9985" width="2.7109375" customWidth="1"/>
    <col min="9986" max="9986" width="51.42578125" customWidth="1"/>
    <col min="9987" max="9987" width="15.28515625" customWidth="1"/>
    <col min="9988" max="9988" width="19.42578125" customWidth="1"/>
    <col min="10241" max="10241" width="2.7109375" customWidth="1"/>
    <col min="10242" max="10242" width="51.42578125" customWidth="1"/>
    <col min="10243" max="10243" width="15.28515625" customWidth="1"/>
    <col min="10244" max="10244" width="19.42578125" customWidth="1"/>
    <col min="10497" max="10497" width="2.7109375" customWidth="1"/>
    <col min="10498" max="10498" width="51.42578125" customWidth="1"/>
    <col min="10499" max="10499" width="15.28515625" customWidth="1"/>
    <col min="10500" max="10500" width="19.42578125" customWidth="1"/>
    <col min="10753" max="10753" width="2.7109375" customWidth="1"/>
    <col min="10754" max="10754" width="51.42578125" customWidth="1"/>
    <col min="10755" max="10755" width="15.28515625" customWidth="1"/>
    <col min="10756" max="10756" width="19.42578125" customWidth="1"/>
    <col min="11009" max="11009" width="2.7109375" customWidth="1"/>
    <col min="11010" max="11010" width="51.42578125" customWidth="1"/>
    <col min="11011" max="11011" width="15.28515625" customWidth="1"/>
    <col min="11012" max="11012" width="19.42578125" customWidth="1"/>
    <col min="11265" max="11265" width="2.7109375" customWidth="1"/>
    <col min="11266" max="11266" width="51.42578125" customWidth="1"/>
    <col min="11267" max="11267" width="15.28515625" customWidth="1"/>
    <col min="11268" max="11268" width="19.42578125" customWidth="1"/>
    <col min="11521" max="11521" width="2.7109375" customWidth="1"/>
    <col min="11522" max="11522" width="51.42578125" customWidth="1"/>
    <col min="11523" max="11523" width="15.28515625" customWidth="1"/>
    <col min="11524" max="11524" width="19.42578125" customWidth="1"/>
    <col min="11777" max="11777" width="2.7109375" customWidth="1"/>
    <col min="11778" max="11778" width="51.42578125" customWidth="1"/>
    <col min="11779" max="11779" width="15.28515625" customWidth="1"/>
    <col min="11780" max="11780" width="19.42578125" customWidth="1"/>
    <col min="12033" max="12033" width="2.7109375" customWidth="1"/>
    <col min="12034" max="12034" width="51.42578125" customWidth="1"/>
    <col min="12035" max="12035" width="15.28515625" customWidth="1"/>
    <col min="12036" max="12036" width="19.42578125" customWidth="1"/>
    <col min="12289" max="12289" width="2.7109375" customWidth="1"/>
    <col min="12290" max="12290" width="51.42578125" customWidth="1"/>
    <col min="12291" max="12291" width="15.28515625" customWidth="1"/>
    <col min="12292" max="12292" width="19.42578125" customWidth="1"/>
    <col min="12545" max="12545" width="2.7109375" customWidth="1"/>
    <col min="12546" max="12546" width="51.42578125" customWidth="1"/>
    <col min="12547" max="12547" width="15.28515625" customWidth="1"/>
    <col min="12548" max="12548" width="19.42578125" customWidth="1"/>
    <col min="12801" max="12801" width="2.7109375" customWidth="1"/>
    <col min="12802" max="12802" width="51.42578125" customWidth="1"/>
    <col min="12803" max="12803" width="15.28515625" customWidth="1"/>
    <col min="12804" max="12804" width="19.42578125" customWidth="1"/>
    <col min="13057" max="13057" width="2.7109375" customWidth="1"/>
    <col min="13058" max="13058" width="51.42578125" customWidth="1"/>
    <col min="13059" max="13059" width="15.28515625" customWidth="1"/>
    <col min="13060" max="13060" width="19.42578125" customWidth="1"/>
    <col min="13313" max="13313" width="2.7109375" customWidth="1"/>
    <col min="13314" max="13314" width="51.42578125" customWidth="1"/>
    <col min="13315" max="13315" width="15.28515625" customWidth="1"/>
    <col min="13316" max="13316" width="19.42578125" customWidth="1"/>
    <col min="13569" max="13569" width="2.7109375" customWidth="1"/>
    <col min="13570" max="13570" width="51.42578125" customWidth="1"/>
    <col min="13571" max="13571" width="15.28515625" customWidth="1"/>
    <col min="13572" max="13572" width="19.42578125" customWidth="1"/>
    <col min="13825" max="13825" width="2.7109375" customWidth="1"/>
    <col min="13826" max="13826" width="51.42578125" customWidth="1"/>
    <col min="13827" max="13827" width="15.28515625" customWidth="1"/>
    <col min="13828" max="13828" width="19.42578125" customWidth="1"/>
    <col min="14081" max="14081" width="2.7109375" customWidth="1"/>
    <col min="14082" max="14082" width="51.42578125" customWidth="1"/>
    <col min="14083" max="14083" width="15.28515625" customWidth="1"/>
    <col min="14084" max="14084" width="19.42578125" customWidth="1"/>
    <col min="14337" max="14337" width="2.7109375" customWidth="1"/>
    <col min="14338" max="14338" width="51.42578125" customWidth="1"/>
    <col min="14339" max="14339" width="15.28515625" customWidth="1"/>
    <col min="14340" max="14340" width="19.42578125" customWidth="1"/>
    <col min="14593" max="14593" width="2.7109375" customWidth="1"/>
    <col min="14594" max="14594" width="51.42578125" customWidth="1"/>
    <col min="14595" max="14595" width="15.28515625" customWidth="1"/>
    <col min="14596" max="14596" width="19.42578125" customWidth="1"/>
    <col min="14849" max="14849" width="2.7109375" customWidth="1"/>
    <col min="14850" max="14850" width="51.42578125" customWidth="1"/>
    <col min="14851" max="14851" width="15.28515625" customWidth="1"/>
    <col min="14852" max="14852" width="19.42578125" customWidth="1"/>
    <col min="15105" max="15105" width="2.7109375" customWidth="1"/>
    <col min="15106" max="15106" width="51.42578125" customWidth="1"/>
    <col min="15107" max="15107" width="15.28515625" customWidth="1"/>
    <col min="15108" max="15108" width="19.42578125" customWidth="1"/>
    <col min="15361" max="15361" width="2.7109375" customWidth="1"/>
    <col min="15362" max="15362" width="51.42578125" customWidth="1"/>
    <col min="15363" max="15363" width="15.28515625" customWidth="1"/>
    <col min="15364" max="15364" width="19.42578125" customWidth="1"/>
    <col min="15617" max="15617" width="2.7109375" customWidth="1"/>
    <col min="15618" max="15618" width="51.42578125" customWidth="1"/>
    <col min="15619" max="15619" width="15.28515625" customWidth="1"/>
    <col min="15620" max="15620" width="19.42578125" customWidth="1"/>
    <col min="15873" max="15873" width="2.7109375" customWidth="1"/>
    <col min="15874" max="15874" width="51.42578125" customWidth="1"/>
    <col min="15875" max="15875" width="15.28515625" customWidth="1"/>
    <col min="15876" max="15876" width="19.42578125" customWidth="1"/>
    <col min="16129" max="16129" width="2.7109375" customWidth="1"/>
    <col min="16130" max="16130" width="51.42578125" customWidth="1"/>
    <col min="16131" max="16131" width="15.28515625" customWidth="1"/>
    <col min="16132" max="16132" width="19.42578125" customWidth="1"/>
  </cols>
  <sheetData>
    <row r="1" spans="1:10" s="1" customFormat="1" ht="31.5" customHeight="1">
      <c r="B1" s="2" t="s">
        <v>0</v>
      </c>
      <c r="C1" s="3"/>
      <c r="F1" s="4"/>
      <c r="G1" s="4"/>
    </row>
    <row r="2" spans="1:10" s="1" customFormat="1" ht="68.25" customHeight="1">
      <c r="A2" s="5" t="s">
        <v>1</v>
      </c>
      <c r="B2" s="6"/>
      <c r="C2" s="6"/>
      <c r="D2" s="6"/>
      <c r="E2" s="7"/>
      <c r="F2" s="4"/>
      <c r="G2" s="4"/>
    </row>
    <row r="3" spans="1:10" s="1" customFormat="1">
      <c r="B3" s="8" t="s">
        <v>32</v>
      </c>
      <c r="C3" s="4"/>
      <c r="F3" s="4"/>
      <c r="G3" s="4"/>
    </row>
    <row r="4" spans="1:10" s="1" customFormat="1" ht="16.5" thickBot="1">
      <c r="C4" s="4"/>
      <c r="F4" s="4"/>
      <c r="G4" s="4"/>
    </row>
    <row r="5" spans="1:10" s="1" customFormat="1" ht="35.25" customHeight="1" thickBot="1"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4"/>
    </row>
    <row r="6" spans="1:10" s="1" customFormat="1">
      <c r="B6" s="11" t="s">
        <v>7</v>
      </c>
      <c r="C6" s="12">
        <v>13.6</v>
      </c>
      <c r="D6" s="12">
        <v>13.96</v>
      </c>
      <c r="E6" s="12">
        <v>13.96</v>
      </c>
      <c r="F6" s="13">
        <f>E6-D6</f>
        <v>0</v>
      </c>
      <c r="G6" s="4"/>
    </row>
    <row r="7" spans="1:10">
      <c r="B7" s="14" t="s">
        <v>8</v>
      </c>
      <c r="C7" s="15">
        <v>1.29</v>
      </c>
      <c r="D7" s="15">
        <v>4.07</v>
      </c>
      <c r="E7" s="15">
        <v>4.07</v>
      </c>
      <c r="F7" s="13">
        <f t="shared" ref="F7:F21" si="0">E7-D7</f>
        <v>0</v>
      </c>
    </row>
    <row r="8" spans="1:10">
      <c r="B8" s="14" t="s">
        <v>9</v>
      </c>
      <c r="C8" s="15">
        <v>0.75</v>
      </c>
      <c r="D8" s="15">
        <v>1</v>
      </c>
      <c r="E8" s="15">
        <v>1</v>
      </c>
      <c r="F8" s="13">
        <f t="shared" si="0"/>
        <v>0</v>
      </c>
      <c r="J8" s="16"/>
    </row>
    <row r="9" spans="1:10">
      <c r="B9" s="14" t="s">
        <v>10</v>
      </c>
      <c r="C9" s="15">
        <v>0.75</v>
      </c>
      <c r="D9" s="15">
        <v>0.75</v>
      </c>
      <c r="E9" s="15">
        <v>0.75</v>
      </c>
      <c r="F9" s="13">
        <f t="shared" si="0"/>
        <v>0</v>
      </c>
    </row>
    <row r="10" spans="1:10" ht="15.75" customHeight="1">
      <c r="B10" s="14" t="s">
        <v>11</v>
      </c>
      <c r="C10" s="15">
        <v>0.81</v>
      </c>
      <c r="D10" s="15">
        <v>0.81</v>
      </c>
      <c r="E10" s="15">
        <v>0.81</v>
      </c>
      <c r="F10" s="13">
        <f t="shared" si="0"/>
        <v>0</v>
      </c>
    </row>
    <row r="11" spans="1:10">
      <c r="B11" s="17" t="s">
        <v>12</v>
      </c>
      <c r="C11" s="15">
        <v>7</v>
      </c>
      <c r="D11" s="15">
        <v>4.5999999999999996</v>
      </c>
      <c r="E11" s="15">
        <v>4.28</v>
      </c>
      <c r="F11" s="13">
        <f t="shared" si="0"/>
        <v>-0.3199999999999994</v>
      </c>
    </row>
    <row r="12" spans="1:10">
      <c r="B12" s="17" t="s">
        <v>13</v>
      </c>
      <c r="C12" s="15">
        <v>5.84</v>
      </c>
      <c r="D12" s="15">
        <v>5.15</v>
      </c>
      <c r="E12" s="15">
        <v>6.6</v>
      </c>
      <c r="F12" s="13">
        <f t="shared" si="0"/>
        <v>1.4499999999999993</v>
      </c>
    </row>
    <row r="13" spans="1:10">
      <c r="B13" s="17" t="s">
        <v>14</v>
      </c>
      <c r="C13" s="15">
        <v>3.28</v>
      </c>
      <c r="D13" s="15">
        <v>3.2</v>
      </c>
      <c r="E13" s="15">
        <v>3.2</v>
      </c>
      <c r="F13" s="13">
        <f t="shared" si="0"/>
        <v>0</v>
      </c>
    </row>
    <row r="14" spans="1:10">
      <c r="B14" s="17" t="s">
        <v>15</v>
      </c>
      <c r="C14" s="15">
        <v>1.85</v>
      </c>
      <c r="D14" s="15">
        <v>2.15</v>
      </c>
      <c r="E14" s="15">
        <v>2.15</v>
      </c>
      <c r="F14" s="13">
        <f t="shared" si="0"/>
        <v>0</v>
      </c>
    </row>
    <row r="15" spans="1:10">
      <c r="B15" s="17" t="s">
        <v>16</v>
      </c>
      <c r="C15" s="18">
        <v>9.8000000000000007</v>
      </c>
      <c r="D15" s="18">
        <v>9.7899999999999991</v>
      </c>
      <c r="E15" s="18">
        <v>9.4</v>
      </c>
      <c r="F15" s="13">
        <f t="shared" si="0"/>
        <v>-0.38999999999999879</v>
      </c>
    </row>
    <row r="16" spans="1:10">
      <c r="B16" s="17" t="s">
        <v>17</v>
      </c>
      <c r="C16" s="15">
        <v>3.77</v>
      </c>
      <c r="D16" s="15">
        <v>3.44</v>
      </c>
      <c r="E16" s="15">
        <v>2.7</v>
      </c>
      <c r="F16" s="13">
        <f t="shared" si="0"/>
        <v>-0.73999999999999977</v>
      </c>
    </row>
    <row r="17" spans="1:8">
      <c r="B17" s="17" t="s">
        <v>18</v>
      </c>
      <c r="C17" s="15">
        <v>3.6</v>
      </c>
      <c r="D17" s="15">
        <v>4</v>
      </c>
      <c r="E17" s="15">
        <v>4</v>
      </c>
      <c r="F17" s="13">
        <f t="shared" si="0"/>
        <v>0</v>
      </c>
    </row>
    <row r="18" spans="1:8">
      <c r="B18" s="17" t="s">
        <v>19</v>
      </c>
      <c r="C18" s="15">
        <v>2.54</v>
      </c>
      <c r="D18" s="15">
        <v>2</v>
      </c>
      <c r="E18" s="15">
        <v>2</v>
      </c>
      <c r="F18" s="13">
        <f t="shared" si="0"/>
        <v>0</v>
      </c>
    </row>
    <row r="19" spans="1:8">
      <c r="B19" s="14" t="s">
        <v>20</v>
      </c>
      <c r="C19" s="15">
        <v>80</v>
      </c>
      <c r="D19" s="15">
        <v>80</v>
      </c>
      <c r="E19" s="15">
        <v>80</v>
      </c>
      <c r="F19" s="13">
        <f t="shared" si="0"/>
        <v>0</v>
      </c>
    </row>
    <row r="20" spans="1:8">
      <c r="B20" s="19" t="s">
        <v>21</v>
      </c>
      <c r="C20" s="20"/>
      <c r="D20" s="20">
        <v>2.06</v>
      </c>
      <c r="E20" s="20">
        <v>2.06</v>
      </c>
      <c r="F20" s="13">
        <f t="shared" si="0"/>
        <v>0</v>
      </c>
    </row>
    <row r="21" spans="1:8" ht="16.5" thickBot="1">
      <c r="B21" s="21" t="s">
        <v>22</v>
      </c>
      <c r="C21" s="22">
        <v>1500</v>
      </c>
      <c r="D21" s="22">
        <v>1600</v>
      </c>
      <c r="E21" s="22">
        <v>1600</v>
      </c>
      <c r="F21" s="13">
        <f t="shared" si="0"/>
        <v>0</v>
      </c>
    </row>
    <row r="23" spans="1:8" ht="15">
      <c r="B23"/>
      <c r="C23"/>
    </row>
    <row r="24" spans="1:8" ht="35.25" customHeight="1">
      <c r="B24" s="23" t="s">
        <v>23</v>
      </c>
      <c r="C24" s="24">
        <f>C6+C7+C8+C9+C11+C10+C12+C13+C14+C15+C16+C17+C18</f>
        <v>54.88</v>
      </c>
      <c r="D24" s="24">
        <f>SUM(D6:D18)</f>
        <v>54.919999999999995</v>
      </c>
      <c r="E24" s="24">
        <f>SUM(E6:E18)</f>
        <v>54.92</v>
      </c>
    </row>
    <row r="25" spans="1:8" s="1" customFormat="1" ht="31.5" customHeight="1">
      <c r="B25" s="2" t="s">
        <v>0</v>
      </c>
      <c r="C25" s="3"/>
      <c r="D25" s="26"/>
      <c r="E25" s="26"/>
      <c r="G25" s="4"/>
      <c r="H25" s="4"/>
    </row>
    <row r="26" spans="1:8" s="1" customFormat="1" ht="68.25" customHeight="1">
      <c r="A26" s="5" t="s">
        <v>30</v>
      </c>
      <c r="B26" s="6"/>
      <c r="C26" s="6"/>
      <c r="D26" s="6"/>
      <c r="E26" s="3"/>
      <c r="G26" s="4"/>
      <c r="H26" s="4"/>
    </row>
    <row r="27" spans="1:8" s="1" customFormat="1">
      <c r="B27" s="8" t="s">
        <v>31</v>
      </c>
      <c r="C27" s="4"/>
      <c r="G27" s="4"/>
      <c r="H27" s="4"/>
    </row>
    <row r="28" spans="1:8" s="1" customFormat="1">
      <c r="B28" s="8" t="s">
        <v>32</v>
      </c>
      <c r="C28" s="4"/>
      <c r="F28" s="4"/>
      <c r="G28" s="4"/>
    </row>
    <row r="29" spans="1:8" ht="16.5" thickBot="1">
      <c r="A29" s="1"/>
      <c r="D29" s="1"/>
      <c r="E29" s="1"/>
    </row>
    <row r="30" spans="1:8" ht="48" thickBot="1">
      <c r="A30" s="1"/>
      <c r="B30" s="9" t="s">
        <v>2</v>
      </c>
      <c r="C30" s="10" t="s">
        <v>24</v>
      </c>
      <c r="D30" s="10" t="s">
        <v>25</v>
      </c>
      <c r="E30" s="10" t="s">
        <v>26</v>
      </c>
    </row>
    <row r="31" spans="1:8">
      <c r="A31" s="1"/>
      <c r="B31" s="25" t="s">
        <v>7</v>
      </c>
      <c r="C31" s="12">
        <f>13.6*1.3-0.01</f>
        <v>17.669999999999998</v>
      </c>
      <c r="D31" s="12">
        <v>18</v>
      </c>
      <c r="E31" s="12">
        <f>18</f>
        <v>18</v>
      </c>
    </row>
    <row r="32" spans="1:8">
      <c r="B32" s="25" t="s">
        <v>8</v>
      </c>
      <c r="C32" s="15">
        <f>1.29*1.5</f>
        <v>1.9350000000000001</v>
      </c>
      <c r="D32" s="15">
        <v>4</v>
      </c>
      <c r="E32" s="12">
        <v>4</v>
      </c>
    </row>
    <row r="33" spans="2:5">
      <c r="B33" s="25" t="s">
        <v>9</v>
      </c>
      <c r="C33" s="15">
        <v>0.75</v>
      </c>
      <c r="D33" s="15">
        <v>0.75</v>
      </c>
      <c r="E33" s="12">
        <v>0.75</v>
      </c>
    </row>
    <row r="34" spans="2:5">
      <c r="B34" s="25" t="s">
        <v>10</v>
      </c>
      <c r="C34" s="15">
        <v>0.75</v>
      </c>
      <c r="D34" s="15">
        <v>0.75</v>
      </c>
      <c r="E34" s="12">
        <v>0.75</v>
      </c>
    </row>
    <row r="35" spans="2:5" ht="31.5">
      <c r="B35" s="25" t="s">
        <v>11</v>
      </c>
      <c r="C35" s="15">
        <v>0.81</v>
      </c>
      <c r="D35" s="15">
        <v>0.81</v>
      </c>
      <c r="E35" s="12">
        <v>0.81</v>
      </c>
    </row>
    <row r="36" spans="2:5">
      <c r="B36" s="25" t="s">
        <v>12</v>
      </c>
      <c r="C36" s="15">
        <f>7*1.55</f>
        <v>10.85</v>
      </c>
      <c r="D36" s="15">
        <v>10.85</v>
      </c>
      <c r="E36" s="12">
        <f>10.85</f>
        <v>10.85</v>
      </c>
    </row>
    <row r="37" spans="2:5">
      <c r="B37" s="25" t="s">
        <v>13</v>
      </c>
      <c r="C37" s="15">
        <f>5.84*1.4</f>
        <v>8.1760000000000002</v>
      </c>
      <c r="D37" s="15">
        <v>8.18</v>
      </c>
      <c r="E37" s="12">
        <f>8.18+0.95+2.95</f>
        <v>12.079999999999998</v>
      </c>
    </row>
    <row r="38" spans="2:5">
      <c r="B38" s="25" t="s">
        <v>14</v>
      </c>
      <c r="C38" s="15">
        <f>3.28*1.25</f>
        <v>4.0999999999999996</v>
      </c>
      <c r="D38" s="15">
        <v>4.0999999999999996</v>
      </c>
      <c r="E38" s="12">
        <v>4.0999999999999996</v>
      </c>
    </row>
    <row r="39" spans="2:5">
      <c r="B39" s="25" t="s">
        <v>16</v>
      </c>
      <c r="C39" s="18">
        <f>8.52*1.4</f>
        <v>11.927999999999999</v>
      </c>
      <c r="D39" s="18">
        <v>12.35</v>
      </c>
      <c r="E39" s="12">
        <f>12.35-2.95</f>
        <v>9.3999999999999986</v>
      </c>
    </row>
    <row r="40" spans="2:5">
      <c r="B40" s="25" t="s">
        <v>17</v>
      </c>
      <c r="C40" s="15">
        <f>3.31*1.05</f>
        <v>3.4755000000000003</v>
      </c>
      <c r="D40" s="15">
        <v>3.65</v>
      </c>
      <c r="E40" s="12">
        <v>2.7</v>
      </c>
    </row>
    <row r="41" spans="2:5">
      <c r="B41" s="25" t="s">
        <v>18</v>
      </c>
      <c r="C41" s="15">
        <v>4.07</v>
      </c>
      <c r="D41" s="15">
        <v>4.07</v>
      </c>
      <c r="E41" s="12">
        <v>4.07</v>
      </c>
    </row>
    <row r="42" spans="2:5">
      <c r="B42" s="17" t="s">
        <v>27</v>
      </c>
      <c r="C42" s="15">
        <v>2.54</v>
      </c>
      <c r="D42" s="15">
        <v>2</v>
      </c>
      <c r="E42" s="12">
        <v>2</v>
      </c>
    </row>
    <row r="43" spans="2:5" ht="31.5">
      <c r="B43" s="25" t="s">
        <v>28</v>
      </c>
      <c r="C43" s="15"/>
      <c r="D43" s="15">
        <v>2</v>
      </c>
      <c r="E43" s="12">
        <v>2.06</v>
      </c>
    </row>
    <row r="45" spans="2:5" ht="15">
      <c r="B45"/>
      <c r="C45"/>
    </row>
    <row r="46" spans="2:5" ht="31.5">
      <c r="B46" s="23" t="s">
        <v>29</v>
      </c>
      <c r="C46" s="24">
        <f>SUM(C31:C43)</f>
        <v>67.054500000000004</v>
      </c>
      <c r="D46" s="24">
        <f>SUM(D31:D42)</f>
        <v>69.509999999999991</v>
      </c>
      <c r="E46" s="24">
        <f>SUM(E31:E42)</f>
        <v>69.509999999999991</v>
      </c>
    </row>
    <row r="49" spans="2:5" ht="54" customHeight="1">
      <c r="B49" s="27" t="s">
        <v>33</v>
      </c>
      <c r="C49" s="28"/>
      <c r="D49" s="26"/>
      <c r="E49" s="26"/>
    </row>
  </sheetData>
  <mergeCells count="5">
    <mergeCell ref="B1:C1"/>
    <mergeCell ref="A2:E2"/>
    <mergeCell ref="B25:E25"/>
    <mergeCell ref="A26:E26"/>
    <mergeCell ref="B49:E49"/>
  </mergeCells>
  <hyperlinks>
    <hyperlink ref="B49" r:id="rId1" display="http://www.kvartplata.info/d/46742/index.j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Виолетта П. Калининене</dc:creator>
  <cp:lastModifiedBy>Виолетта П. Калининене</cp:lastModifiedBy>
  <dcterms:created xsi:type="dcterms:W3CDTF">2015-03-25T08:37:05Z</dcterms:created>
  <dcterms:modified xsi:type="dcterms:W3CDTF">2015-03-25T08:40:32Z</dcterms:modified>
</cp:coreProperties>
</file>